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055" windowHeight="7620" activeTab="1"/>
  </bookViews>
  <sheets>
    <sheet name="tONG hOP CONG khai" sheetId="10" r:id="rId1"/>
    <sheet name="trong ngân sách" sheetId="17" r:id="rId2"/>
  </sheets>
  <calcPr calcId="144525"/>
</workbook>
</file>

<file path=xl/calcChain.xml><?xml version="1.0" encoding="utf-8"?>
<calcChain xmlns="http://schemas.openxmlformats.org/spreadsheetml/2006/main">
  <c r="G19" i="17" l="1"/>
  <c r="G20" i="17"/>
  <c r="G16" i="17"/>
  <c r="G11" i="17"/>
  <c r="G9" i="17"/>
  <c r="G10" i="17"/>
  <c r="G8" i="17"/>
  <c r="G12" i="17"/>
  <c r="G7" i="17"/>
  <c r="G13" i="17"/>
  <c r="C9" i="10" l="1"/>
  <c r="D9" i="10" s="1"/>
  <c r="D10" i="10"/>
  <c r="D8" i="10"/>
  <c r="E10" i="10" l="1"/>
  <c r="E9" i="10"/>
</calcChain>
</file>

<file path=xl/sharedStrings.xml><?xml version="1.0" encoding="utf-8"?>
<sst xmlns="http://schemas.openxmlformats.org/spreadsheetml/2006/main" count="52" uniqueCount="48">
  <si>
    <t>STT</t>
  </si>
  <si>
    <t>Thu</t>
  </si>
  <si>
    <t xml:space="preserve">chi </t>
  </si>
  <si>
    <t xml:space="preserve">Tồn </t>
  </si>
  <si>
    <t>Học phẩm đầu năm</t>
  </si>
  <si>
    <t>Đồ dùng cá nhân và dụng cụ học tập</t>
  </si>
  <si>
    <t>Nguyễn Thị Tám</t>
  </si>
  <si>
    <t xml:space="preserve">Loại quỹ </t>
  </si>
  <si>
    <t>ĐV tính: đồng</t>
  </si>
  <si>
    <t>Chỉ tiêu</t>
  </si>
  <si>
    <t>Tổng cộng 
dự toán
 được giao</t>
  </si>
  <si>
    <t>Ghi chú</t>
  </si>
  <si>
    <t>I/ Kinh phí tự chủ</t>
  </si>
  <si>
    <t>II/ Kinh phí không tự chủ</t>
  </si>
  <si>
    <t xml:space="preserve"> NĂM 2018</t>
  </si>
  <si>
    <t>Chi Lương và phụ cấp lương</t>
  </si>
  <si>
    <t>Chi các khoản chi khác</t>
  </si>
  <si>
    <t>Còn lại kho bạc</t>
  </si>
  <si>
    <t>Chi chế độ cho trẻ</t>
  </si>
  <si>
    <t>Chi đồng phục giáo viên, nhân viên</t>
  </si>
  <si>
    <t>Còn Kho Bạc</t>
  </si>
  <si>
    <t>Chi Thừa giờ</t>
  </si>
  <si>
    <t>Kế Toán</t>
  </si>
  <si>
    <t>Chu Thị Quỳnh Trang</t>
  </si>
  <si>
    <t>Phan Thị Thùy Linh</t>
  </si>
  <si>
    <t>Học Phí</t>
  </si>
  <si>
    <t>Chi Khác</t>
  </si>
  <si>
    <t>Hủy</t>
  </si>
  <si>
    <t>HIỆU TRƯỞNG</t>
  </si>
  <si>
    <t>TRƯỜNG MN TÂN LONG</t>
  </si>
  <si>
    <t xml:space="preserve">Kế toán </t>
  </si>
  <si>
    <t xml:space="preserve">Chu Thị Quỳnh Trang </t>
  </si>
  <si>
    <t xml:space="preserve">         Thủ quỹ</t>
  </si>
  <si>
    <t xml:space="preserve">HIỆU TRƯỞNG </t>
  </si>
  <si>
    <t xml:space="preserve">Nguyễn Thị Tám </t>
  </si>
  <si>
    <t>Tân Long, ngày 28 tháng 01 năm 2019</t>
  </si>
  <si>
    <t xml:space="preserve">Ngày 31  tháng  5  năm 2019 </t>
  </si>
  <si>
    <t xml:space="preserve">   (Đã kí)</t>
  </si>
  <si>
    <t xml:space="preserve">   (đã kí)</t>
  </si>
  <si>
    <t>BÁO CÁO  CÔNG KHAI THU - CHI NĂM HỌC 2018 -2019</t>
  </si>
  <si>
    <t>CÔNG KHAI THU CHI NGÂN SÁCH ĐƯỢC GIAO</t>
  </si>
  <si>
    <t xml:space="preserve">         (NGOÀI NGÂN SÁCH)                          </t>
  </si>
  <si>
    <t xml:space="preserve">        Thủ Quỹ</t>
  </si>
  <si>
    <t xml:space="preserve">     PHÒNG GDĐT PHÚ GIÁO</t>
  </si>
  <si>
    <t>Chi Lương, Trợ cấp phụ cấp khác</t>
  </si>
  <si>
    <t>Chi các khoản đóng góp (bảo hiểm+KP công đoàn)</t>
  </si>
  <si>
    <t>Chi các khoản đóng góp (bảo hiểm+ KP công đoàn)</t>
  </si>
  <si>
    <t>Chi Khoán công tác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</si>
</sst>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0"/>
      <name val="Arial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mbria"/>
      <family val="1"/>
      <charset val="163"/>
      <scheme val="major"/>
    </font>
    <font>
      <b/>
      <sz val="14"/>
      <color theme="1"/>
      <name val="Times New Roman"/>
      <family val="1"/>
    </font>
    <font>
      <b/>
      <sz val="14"/>
      <color theme="1"/>
      <name val="Cambria"/>
      <family val="1"/>
      <scheme val="major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0" xfId="1" applyFont="1" applyFill="1" applyAlignment="1">
      <alignment horizontal="center"/>
    </xf>
    <xf numFmtId="3" fontId="1" fillId="2" borderId="0" xfId="0" applyNumberFormat="1" applyFont="1" applyFill="1"/>
    <xf numFmtId="0" fontId="3" fillId="2" borderId="0" xfId="1" applyFill="1"/>
    <xf numFmtId="0" fontId="4" fillId="2" borderId="5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/>
    <xf numFmtId="0" fontId="5" fillId="2" borderId="2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164" fontId="5" fillId="2" borderId="1" xfId="2" applyNumberFormat="1" applyFont="1" applyFill="1" applyBorder="1"/>
    <xf numFmtId="0" fontId="7" fillId="2" borderId="0" xfId="1" applyFont="1" applyFill="1"/>
    <xf numFmtId="3" fontId="2" fillId="2" borderId="0" xfId="0" applyNumberFormat="1" applyFont="1" applyFill="1"/>
    <xf numFmtId="0" fontId="4" fillId="2" borderId="1" xfId="1" applyFont="1" applyFill="1" applyBorder="1"/>
    <xf numFmtId="0" fontId="4" fillId="2" borderId="2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164" fontId="4" fillId="2" borderId="1" xfId="2" applyNumberFormat="1" applyFont="1" applyFill="1" applyBorder="1"/>
    <xf numFmtId="0" fontId="4" fillId="2" borderId="2" xfId="1" applyFont="1" applyFill="1" applyBorder="1" applyAlignment="1">
      <alignment horizontal="left" wrapText="1"/>
    </xf>
    <xf numFmtId="164" fontId="4" fillId="2" borderId="0" xfId="1" applyNumberFormat="1" applyFont="1" applyFill="1"/>
    <xf numFmtId="0" fontId="4" fillId="2" borderId="6" xfId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wrapText="1"/>
    </xf>
    <xf numFmtId="0" fontId="4" fillId="2" borderId="2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0" xfId="1" applyFont="1" applyFill="1"/>
    <xf numFmtId="164" fontId="3" fillId="2" borderId="0" xfId="1" applyNumberFormat="1" applyFill="1"/>
    <xf numFmtId="0" fontId="5" fillId="2" borderId="1" xfId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wrapText="1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right"/>
    </xf>
    <xf numFmtId="164" fontId="11" fillId="0" borderId="0" xfId="3" applyNumberFormat="1" applyFont="1" applyBorder="1"/>
    <xf numFmtId="0" fontId="14" fillId="0" borderId="4" xfId="0" applyFont="1" applyBorder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 applyBorder="1"/>
    <xf numFmtId="3" fontId="12" fillId="0" borderId="0" xfId="0" applyNumberFormat="1" applyFont="1" applyAlignment="1">
      <alignment horizontal="left"/>
    </xf>
    <xf numFmtId="0" fontId="4" fillId="2" borderId="1" xfId="1" applyFont="1" applyFill="1" applyBorder="1" applyAlignment="1">
      <alignment horizontal="center"/>
    </xf>
    <xf numFmtId="0" fontId="5" fillId="2" borderId="0" xfId="1" applyFont="1" applyFill="1" applyAlignment="1">
      <alignment horizontal="left"/>
    </xf>
    <xf numFmtId="3" fontId="10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2" fillId="2" borderId="0" xfId="0" applyNumberFormat="1" applyFont="1" applyFill="1"/>
    <xf numFmtId="164" fontId="4" fillId="2" borderId="0" xfId="2" applyNumberFormat="1" applyFont="1" applyFill="1" applyBorder="1"/>
    <xf numFmtId="164" fontId="4" fillId="2" borderId="0" xfId="2" applyNumberFormat="1" applyFont="1" applyFill="1" applyBorder="1" applyAlignment="1">
      <alignment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4</xdr:row>
      <xdr:rowOff>85724</xdr:rowOff>
    </xdr:from>
    <xdr:to>
      <xdr:col>2</xdr:col>
      <xdr:colOff>1314450</xdr:colOff>
      <xdr:row>4</xdr:row>
      <xdr:rowOff>95249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638426" y="1142999"/>
          <a:ext cx="1495424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7" workbookViewId="0">
      <selection activeCell="C7" sqref="C7"/>
    </sheetView>
  </sheetViews>
  <sheetFormatPr defaultColWidth="9.140625" defaultRowHeight="18" x14ac:dyDescent="0.25"/>
  <cols>
    <col min="1" max="1" width="5.42578125" style="38" customWidth="1"/>
    <col min="2" max="2" width="41.42578125" style="38" customWidth="1"/>
    <col min="3" max="3" width="15.85546875" style="38" customWidth="1"/>
    <col min="4" max="4" width="16.5703125" style="38" customWidth="1"/>
    <col min="5" max="5" width="15.7109375" style="38" customWidth="1"/>
    <col min="6" max="8" width="9.140625" style="38"/>
    <col min="9" max="9" width="9.85546875" style="38" bestFit="1" customWidth="1"/>
    <col min="10" max="10" width="11.140625" style="38" bestFit="1" customWidth="1"/>
    <col min="11" max="11" width="11.140625" style="38" customWidth="1"/>
    <col min="12" max="12" width="13.85546875" style="38" bestFit="1" customWidth="1"/>
    <col min="13" max="13" width="12.42578125" style="38" bestFit="1" customWidth="1"/>
    <col min="14" max="16384" width="9.140625" style="38"/>
  </cols>
  <sheetData>
    <row r="1" spans="1:12" ht="18.75" x14ac:dyDescent="0.3">
      <c r="A1" s="35" t="s">
        <v>43</v>
      </c>
      <c r="B1" s="35"/>
      <c r="C1" s="37"/>
      <c r="D1" s="37"/>
      <c r="E1" s="37"/>
      <c r="F1" s="37"/>
    </row>
    <row r="2" spans="1:12" ht="18.75" x14ac:dyDescent="0.3">
      <c r="A2" s="55" t="s">
        <v>29</v>
      </c>
      <c r="B2" s="55"/>
      <c r="C2" s="37"/>
      <c r="D2" s="37"/>
      <c r="E2" s="37"/>
      <c r="F2" s="37"/>
    </row>
    <row r="3" spans="1:12" ht="18.75" x14ac:dyDescent="0.3">
      <c r="A3" s="37"/>
      <c r="B3" s="37"/>
      <c r="C3" s="37"/>
      <c r="D3" s="37"/>
      <c r="E3" s="37"/>
      <c r="F3" s="37"/>
    </row>
    <row r="4" spans="1:12" ht="18.75" x14ac:dyDescent="0.3">
      <c r="A4" s="39" t="s">
        <v>39</v>
      </c>
      <c r="B4" s="39"/>
      <c r="C4" s="39"/>
      <c r="D4" s="39"/>
      <c r="E4" s="39"/>
      <c r="F4" s="37"/>
    </row>
    <row r="5" spans="1:12" ht="18.75" x14ac:dyDescent="0.3">
      <c r="A5" s="40"/>
      <c r="B5" s="41" t="s">
        <v>41</v>
      </c>
      <c r="C5" s="41"/>
      <c r="D5" s="41"/>
      <c r="E5" s="41"/>
      <c r="F5" s="41"/>
    </row>
    <row r="6" spans="1:12" ht="23.25" customHeight="1" x14ac:dyDescent="0.3">
      <c r="A6" s="37"/>
      <c r="B6" s="37"/>
      <c r="C6" s="37"/>
      <c r="D6" s="42" t="s">
        <v>8</v>
      </c>
      <c r="E6" s="42"/>
      <c r="F6" s="37"/>
    </row>
    <row r="7" spans="1:12" s="44" customFormat="1" ht="24" customHeight="1" x14ac:dyDescent="0.3">
      <c r="A7" s="43" t="s">
        <v>0</v>
      </c>
      <c r="B7" s="43" t="s">
        <v>7</v>
      </c>
      <c r="C7" s="43" t="s">
        <v>1</v>
      </c>
      <c r="D7" s="43" t="s">
        <v>2</v>
      </c>
      <c r="E7" s="43" t="s">
        <v>3</v>
      </c>
      <c r="F7" s="40"/>
    </row>
    <row r="8" spans="1:12" s="44" customFormat="1" ht="24" customHeight="1" x14ac:dyDescent="0.3">
      <c r="A8" s="45">
        <v>1</v>
      </c>
      <c r="B8" s="46" t="s">
        <v>25</v>
      </c>
      <c r="C8" s="47">
        <v>109925000</v>
      </c>
      <c r="D8" s="47">
        <f>C8</f>
        <v>109925000</v>
      </c>
      <c r="E8" s="43"/>
      <c r="F8" s="40"/>
    </row>
    <row r="9" spans="1:12" ht="33" customHeight="1" x14ac:dyDescent="0.3">
      <c r="A9" s="45">
        <v>2</v>
      </c>
      <c r="B9" s="46" t="s">
        <v>4</v>
      </c>
      <c r="C9" s="47">
        <f>12109500+123000</f>
        <v>12232500</v>
      </c>
      <c r="D9" s="47">
        <f>C9</f>
        <v>12232500</v>
      </c>
      <c r="E9" s="47">
        <f>C9-D9</f>
        <v>0</v>
      </c>
      <c r="F9" s="37"/>
    </row>
    <row r="10" spans="1:12" ht="33" customHeight="1" x14ac:dyDescent="0.3">
      <c r="A10" s="45">
        <v>3</v>
      </c>
      <c r="B10" s="46" t="s">
        <v>5</v>
      </c>
      <c r="C10" s="47">
        <v>61716400</v>
      </c>
      <c r="D10" s="47">
        <f>59117400+2100600+498400</f>
        <v>61716400</v>
      </c>
      <c r="E10" s="47">
        <f>C10-D10</f>
        <v>0</v>
      </c>
      <c r="F10" s="37"/>
      <c r="I10" s="48"/>
      <c r="J10" s="48"/>
      <c r="K10" s="48"/>
      <c r="L10" s="48"/>
    </row>
    <row r="11" spans="1:12" ht="33" customHeight="1" x14ac:dyDescent="0.3">
      <c r="A11" s="37"/>
      <c r="B11" s="37"/>
      <c r="C11" s="49" t="s">
        <v>36</v>
      </c>
      <c r="D11" s="49"/>
      <c r="E11" s="49"/>
      <c r="F11" s="37"/>
      <c r="I11" s="48"/>
      <c r="J11" s="48"/>
      <c r="K11" s="48"/>
      <c r="L11" s="48"/>
    </row>
    <row r="12" spans="1:12" ht="18.75" x14ac:dyDescent="0.3">
      <c r="A12" s="37"/>
      <c r="B12" s="50" t="s">
        <v>42</v>
      </c>
      <c r="C12" s="51" t="s">
        <v>22</v>
      </c>
      <c r="D12" s="51"/>
      <c r="E12" s="51"/>
      <c r="F12" s="37"/>
      <c r="I12" s="48"/>
      <c r="J12" s="48"/>
      <c r="K12" s="48"/>
      <c r="L12" s="48"/>
    </row>
    <row r="13" spans="1:12" ht="18.75" x14ac:dyDescent="0.3">
      <c r="A13" s="37"/>
      <c r="B13" s="37"/>
      <c r="C13" s="52"/>
      <c r="D13" s="52"/>
      <c r="E13" s="52"/>
      <c r="F13" s="37"/>
      <c r="I13" s="48"/>
      <c r="J13" s="48"/>
      <c r="K13" s="48"/>
      <c r="L13" s="48"/>
    </row>
    <row r="14" spans="1:12" ht="18.75" x14ac:dyDescent="0.3">
      <c r="A14" s="37"/>
      <c r="B14" s="37"/>
      <c r="C14" s="53"/>
      <c r="D14" s="37"/>
      <c r="E14" s="37"/>
      <c r="F14" s="37"/>
      <c r="I14" s="48"/>
      <c r="J14" s="48"/>
      <c r="K14" s="48"/>
      <c r="L14" s="48"/>
    </row>
    <row r="15" spans="1:12" ht="18.75" x14ac:dyDescent="0.3">
      <c r="A15" s="37"/>
      <c r="B15" s="37"/>
      <c r="C15" s="37"/>
      <c r="D15" s="37"/>
      <c r="E15" s="37"/>
      <c r="F15" s="37"/>
      <c r="I15" s="48"/>
      <c r="J15" s="48"/>
      <c r="K15" s="48"/>
      <c r="L15" s="48"/>
    </row>
    <row r="16" spans="1:12" ht="18.75" x14ac:dyDescent="0.3">
      <c r="A16" s="37"/>
      <c r="B16" s="50" t="s">
        <v>24</v>
      </c>
      <c r="C16" s="51" t="s">
        <v>23</v>
      </c>
      <c r="D16" s="51"/>
      <c r="E16" s="51"/>
      <c r="F16" s="37"/>
      <c r="I16" s="54"/>
      <c r="J16" s="54"/>
      <c r="K16" s="54"/>
      <c r="L16" s="54"/>
    </row>
    <row r="17" spans="1:12" ht="18.75" x14ac:dyDescent="0.3">
      <c r="A17" s="37"/>
      <c r="B17" s="37"/>
      <c r="C17" s="37"/>
      <c r="D17" s="37"/>
      <c r="E17" s="37"/>
      <c r="F17" s="37"/>
      <c r="I17" s="54"/>
      <c r="J17" s="54"/>
      <c r="K17" s="54"/>
      <c r="L17" s="54"/>
    </row>
    <row r="18" spans="1:12" ht="18.75" x14ac:dyDescent="0.3">
      <c r="A18" s="37"/>
      <c r="B18" s="50" t="s">
        <v>28</v>
      </c>
      <c r="C18" s="37"/>
      <c r="D18" s="37"/>
      <c r="E18" s="37"/>
      <c r="F18" s="37"/>
    </row>
    <row r="19" spans="1:12" ht="18.75" x14ac:dyDescent="0.3">
      <c r="A19" s="37"/>
      <c r="B19" s="50" t="s">
        <v>38</v>
      </c>
      <c r="C19" s="37"/>
      <c r="D19" s="37"/>
      <c r="E19" s="37"/>
      <c r="F19" s="37"/>
    </row>
    <row r="20" spans="1:12" ht="18.75" x14ac:dyDescent="0.3">
      <c r="A20" s="37"/>
      <c r="B20" s="50"/>
      <c r="C20" s="37"/>
      <c r="D20" s="37"/>
      <c r="E20" s="37"/>
      <c r="F20" s="37"/>
    </row>
    <row r="21" spans="1:12" ht="18.75" x14ac:dyDescent="0.3">
      <c r="A21" s="37"/>
      <c r="B21" s="50"/>
      <c r="C21" s="37"/>
      <c r="D21" s="37"/>
      <c r="E21" s="37"/>
      <c r="F21" s="37"/>
    </row>
    <row r="22" spans="1:12" ht="18.75" x14ac:dyDescent="0.3">
      <c r="A22" s="37"/>
      <c r="B22" s="50"/>
      <c r="C22" s="37"/>
      <c r="D22" s="37"/>
      <c r="E22" s="37"/>
      <c r="F22" s="37"/>
    </row>
    <row r="23" spans="1:12" ht="18.75" x14ac:dyDescent="0.3">
      <c r="A23" s="37"/>
      <c r="B23" s="50" t="s">
        <v>6</v>
      </c>
      <c r="C23" s="37"/>
      <c r="D23" s="37"/>
      <c r="E23" s="37"/>
      <c r="F23" s="37"/>
    </row>
    <row r="24" spans="1:12" ht="18.75" x14ac:dyDescent="0.3">
      <c r="A24" s="37"/>
      <c r="B24" s="37"/>
      <c r="C24" s="37"/>
      <c r="D24" s="37"/>
      <c r="E24" s="37"/>
      <c r="F24" s="37"/>
    </row>
  </sheetData>
  <mergeCells count="9">
    <mergeCell ref="A1:B1"/>
    <mergeCell ref="A2:B2"/>
    <mergeCell ref="D6:E6"/>
    <mergeCell ref="C16:E16"/>
    <mergeCell ref="A4:E4"/>
    <mergeCell ref="C11:E11"/>
    <mergeCell ref="C12:E12"/>
    <mergeCell ref="C13:E13"/>
    <mergeCell ref="B5:F5"/>
  </mergeCells>
  <pageMargins left="0.8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I6" sqref="I6"/>
    </sheetView>
  </sheetViews>
  <sheetFormatPr defaultRowHeight="15.75" x14ac:dyDescent="0.25"/>
  <cols>
    <col min="1" max="1" width="5" style="2" customWidth="1"/>
    <col min="2" max="2" width="37.28515625" style="2" customWidth="1"/>
    <col min="3" max="3" width="21.28515625" style="2" customWidth="1"/>
    <col min="4" max="4" width="2.140625" style="2" hidden="1" customWidth="1"/>
    <col min="5" max="5" width="17.7109375" style="2" hidden="1" customWidth="1"/>
    <col min="6" max="6" width="9.140625" style="2" hidden="1" customWidth="1"/>
    <col min="7" max="7" width="21.85546875" style="2" customWidth="1"/>
    <col min="8" max="8" width="15.5703125" style="2" customWidth="1"/>
    <col min="9" max="9" width="9.140625" style="2"/>
    <col min="10" max="10" width="20.28515625" style="2" customWidth="1"/>
    <col min="11" max="11" width="13.85546875" style="2" bestFit="1" customWidth="1"/>
    <col min="12" max="12" width="12.42578125" style="2" bestFit="1" customWidth="1"/>
    <col min="13" max="16384" width="9.140625" style="2"/>
  </cols>
  <sheetData>
    <row r="1" spans="1:13" ht="18.75" x14ac:dyDescent="0.3">
      <c r="A1" s="35" t="s">
        <v>43</v>
      </c>
      <c r="B1" s="35"/>
      <c r="C1" s="36"/>
      <c r="D1" s="36"/>
      <c r="E1" s="36"/>
      <c r="F1" s="36"/>
      <c r="G1" s="36"/>
      <c r="H1" s="36"/>
    </row>
    <row r="2" spans="1:13" ht="18.75" x14ac:dyDescent="0.3">
      <c r="A2" s="55" t="s">
        <v>29</v>
      </c>
      <c r="B2" s="55"/>
      <c r="C2" s="36"/>
      <c r="D2" s="36"/>
      <c r="E2" s="36"/>
      <c r="F2" s="36"/>
      <c r="G2" s="36"/>
      <c r="H2" s="36"/>
    </row>
    <row r="3" spans="1:13" ht="27" customHeight="1" x14ac:dyDescent="0.3">
      <c r="A3" s="1" t="s">
        <v>40</v>
      </c>
      <c r="B3" s="1"/>
      <c r="C3" s="1"/>
      <c r="D3" s="1"/>
      <c r="E3" s="1"/>
      <c r="F3" s="1"/>
      <c r="G3" s="1"/>
      <c r="H3" s="1"/>
    </row>
    <row r="4" spans="1:13" ht="18.75" x14ac:dyDescent="0.3">
      <c r="A4" s="1" t="s">
        <v>14</v>
      </c>
      <c r="B4" s="1"/>
      <c r="C4" s="1"/>
      <c r="D4" s="1"/>
      <c r="E4" s="1"/>
      <c r="F4" s="1"/>
      <c r="G4" s="1"/>
      <c r="H4" s="1"/>
    </row>
    <row r="5" spans="1:13" ht="32.25" customHeight="1" x14ac:dyDescent="0.3">
      <c r="A5" s="29"/>
      <c r="B5" s="29"/>
      <c r="C5" s="29"/>
      <c r="D5" s="29"/>
      <c r="E5" s="29"/>
      <c r="F5" s="29"/>
      <c r="G5" s="4" t="s">
        <v>8</v>
      </c>
      <c r="H5" s="4"/>
    </row>
    <row r="6" spans="1:13" ht="56.25" x14ac:dyDescent="0.3">
      <c r="A6" s="5"/>
      <c r="B6" s="6" t="s">
        <v>9</v>
      </c>
      <c r="C6" s="7"/>
      <c r="D6" s="7"/>
      <c r="E6" s="7"/>
      <c r="F6" s="8"/>
      <c r="G6" s="9" t="s">
        <v>10</v>
      </c>
      <c r="H6" s="5" t="s">
        <v>11</v>
      </c>
      <c r="J6" s="61"/>
    </row>
    <row r="7" spans="1:13" s="16" customFormat="1" ht="18.75" x14ac:dyDescent="0.3">
      <c r="A7" s="10"/>
      <c r="B7" s="11" t="s">
        <v>12</v>
      </c>
      <c r="C7" s="12"/>
      <c r="D7" s="12"/>
      <c r="E7" s="12"/>
      <c r="F7" s="13"/>
      <c r="G7" s="14">
        <f>5361785356+113760000</f>
        <v>5475545356</v>
      </c>
      <c r="H7" s="10"/>
      <c r="I7" s="15"/>
      <c r="J7" s="61"/>
      <c r="K7" s="15"/>
      <c r="L7" s="15"/>
      <c r="M7" s="15"/>
    </row>
    <row r="8" spans="1:13" ht="18.75" x14ac:dyDescent="0.3">
      <c r="A8" s="56">
        <v>1</v>
      </c>
      <c r="B8" s="18" t="s">
        <v>15</v>
      </c>
      <c r="C8" s="19"/>
      <c r="D8" s="19"/>
      <c r="E8" s="19"/>
      <c r="F8" s="20"/>
      <c r="G8" s="21">
        <f>2366732749+45405950+1354033155</f>
        <v>3766171854</v>
      </c>
      <c r="H8" s="17"/>
      <c r="I8" s="3"/>
      <c r="J8" s="62"/>
      <c r="K8" s="3"/>
      <c r="L8" s="3"/>
      <c r="M8" s="3"/>
    </row>
    <row r="9" spans="1:13" ht="18.75" x14ac:dyDescent="0.3">
      <c r="A9" s="56">
        <v>2</v>
      </c>
      <c r="B9" s="22" t="s">
        <v>47</v>
      </c>
      <c r="C9" s="19"/>
      <c r="D9" s="19"/>
      <c r="E9" s="19"/>
      <c r="F9" s="20"/>
      <c r="G9" s="21">
        <f>36504000</f>
        <v>36504000</v>
      </c>
      <c r="H9" s="17"/>
      <c r="I9" s="3"/>
      <c r="J9" s="61"/>
      <c r="K9" s="23"/>
      <c r="L9" s="3"/>
      <c r="M9" s="3"/>
    </row>
    <row r="10" spans="1:13" ht="18.75" x14ac:dyDescent="0.3">
      <c r="A10" s="56">
        <v>3</v>
      </c>
      <c r="B10" s="22" t="s">
        <v>46</v>
      </c>
      <c r="C10" s="24"/>
      <c r="D10" s="24"/>
      <c r="E10" s="24"/>
      <c r="F10" s="24"/>
      <c r="G10" s="25">
        <f>745767310</f>
        <v>745767310</v>
      </c>
      <c r="H10" s="17"/>
      <c r="I10" s="3"/>
      <c r="J10" s="30"/>
      <c r="K10" s="3"/>
      <c r="L10" s="3"/>
      <c r="M10" s="3"/>
    </row>
    <row r="11" spans="1:13" ht="18.75" x14ac:dyDescent="0.3">
      <c r="A11" s="56">
        <v>4</v>
      </c>
      <c r="B11" s="18" t="s">
        <v>16</v>
      </c>
      <c r="C11" s="19"/>
      <c r="D11" s="19"/>
      <c r="E11" s="19"/>
      <c r="F11" s="20"/>
      <c r="G11" s="21">
        <f>927102192</f>
        <v>927102192</v>
      </c>
      <c r="H11" s="17"/>
      <c r="I11" s="3"/>
      <c r="J11" s="3"/>
      <c r="K11" s="3"/>
      <c r="L11" s="3"/>
      <c r="M11" s="3"/>
    </row>
    <row r="12" spans="1:13" ht="18.75" x14ac:dyDescent="0.3">
      <c r="A12" s="56"/>
      <c r="B12" s="26" t="s">
        <v>17</v>
      </c>
      <c r="C12" s="27"/>
      <c r="D12" s="27"/>
      <c r="E12" s="27"/>
      <c r="F12" s="28"/>
      <c r="G12" s="21">
        <f>G7-SUM(G8:G11)</f>
        <v>0</v>
      </c>
      <c r="H12" s="17"/>
      <c r="I12" s="3"/>
      <c r="J12" s="3"/>
      <c r="K12" s="3"/>
      <c r="L12" s="3"/>
      <c r="M12" s="3"/>
    </row>
    <row r="13" spans="1:13" ht="18.75" x14ac:dyDescent="0.3">
      <c r="A13" s="56"/>
      <c r="B13" s="11" t="s">
        <v>13</v>
      </c>
      <c r="C13" s="12"/>
      <c r="D13" s="12"/>
      <c r="E13" s="12"/>
      <c r="F13" s="13"/>
      <c r="G13" s="14">
        <f>1740490000+73000000</f>
        <v>1813490000</v>
      </c>
      <c r="H13" s="17"/>
      <c r="I13" s="3"/>
      <c r="J13" s="29"/>
      <c r="K13" s="3"/>
      <c r="L13" s="3"/>
      <c r="M13" s="23"/>
    </row>
    <row r="14" spans="1:13" ht="18.75" x14ac:dyDescent="0.3">
      <c r="A14" s="56">
        <v>1</v>
      </c>
      <c r="B14" s="18" t="s">
        <v>44</v>
      </c>
      <c r="C14" s="19"/>
      <c r="D14" s="19"/>
      <c r="E14" s="19"/>
      <c r="F14" s="20"/>
      <c r="G14" s="21">
        <v>1059250823</v>
      </c>
      <c r="H14" s="17"/>
      <c r="I14" s="3"/>
      <c r="J14" s="3"/>
      <c r="K14" s="3"/>
      <c r="L14" s="3"/>
      <c r="M14" s="23"/>
    </row>
    <row r="15" spans="1:13" ht="18.75" x14ac:dyDescent="0.3">
      <c r="A15" s="56">
        <v>2</v>
      </c>
      <c r="B15" s="26" t="s">
        <v>21</v>
      </c>
      <c r="C15" s="27"/>
      <c r="D15" s="27"/>
      <c r="E15" s="27"/>
      <c r="F15" s="27"/>
      <c r="G15" s="21">
        <v>275711098</v>
      </c>
      <c r="H15" s="17"/>
      <c r="I15" s="3"/>
      <c r="J15" s="3"/>
      <c r="K15" s="3"/>
      <c r="L15" s="3"/>
      <c r="M15" s="23"/>
    </row>
    <row r="16" spans="1:13" ht="18.75" x14ac:dyDescent="0.3">
      <c r="A16" s="56">
        <v>3</v>
      </c>
      <c r="B16" s="22" t="s">
        <v>45</v>
      </c>
      <c r="C16" s="24"/>
      <c r="D16" s="24"/>
      <c r="E16" s="24"/>
      <c r="F16" s="24"/>
      <c r="G16" s="21">
        <f>37230375</f>
        <v>37230375</v>
      </c>
      <c r="H16" s="17"/>
      <c r="I16" s="3"/>
      <c r="J16" s="3"/>
      <c r="K16" s="3"/>
      <c r="L16" s="3"/>
      <c r="M16" s="23"/>
    </row>
    <row r="17" spans="1:13" ht="18.75" x14ac:dyDescent="0.3">
      <c r="A17" s="56">
        <v>4</v>
      </c>
      <c r="B17" s="22" t="s">
        <v>18</v>
      </c>
      <c r="C17" s="24"/>
      <c r="D17" s="24"/>
      <c r="E17" s="24"/>
      <c r="F17" s="24"/>
      <c r="G17" s="25">
        <v>132240000</v>
      </c>
      <c r="H17" s="17"/>
      <c r="I17" s="3"/>
      <c r="J17" s="30"/>
      <c r="K17" s="3"/>
      <c r="L17" s="23"/>
      <c r="M17" s="3"/>
    </row>
    <row r="18" spans="1:13" ht="18.75" x14ac:dyDescent="0.3">
      <c r="A18" s="56">
        <v>5</v>
      </c>
      <c r="B18" s="18" t="s">
        <v>19</v>
      </c>
      <c r="C18" s="19"/>
      <c r="D18" s="19"/>
      <c r="E18" s="19"/>
      <c r="F18" s="20"/>
      <c r="G18" s="21">
        <v>29400000</v>
      </c>
      <c r="H18" s="17"/>
      <c r="I18" s="3"/>
      <c r="J18" s="3"/>
      <c r="K18" s="3"/>
      <c r="L18" s="3"/>
      <c r="M18" s="3"/>
    </row>
    <row r="19" spans="1:13" ht="18.75" x14ac:dyDescent="0.3">
      <c r="A19" s="56">
        <v>6</v>
      </c>
      <c r="B19" s="26" t="s">
        <v>26</v>
      </c>
      <c r="C19" s="27"/>
      <c r="D19" s="27"/>
      <c r="E19" s="27"/>
      <c r="F19" s="28"/>
      <c r="G19" s="21">
        <f>279657704-29122504</f>
        <v>250535200</v>
      </c>
      <c r="H19" s="17"/>
      <c r="I19" s="3"/>
      <c r="J19" s="3"/>
      <c r="K19" s="3"/>
      <c r="L19" s="3"/>
      <c r="M19" s="3"/>
    </row>
    <row r="20" spans="1:13" s="16" customFormat="1" ht="18.75" x14ac:dyDescent="0.3">
      <c r="A20" s="10"/>
      <c r="B20" s="31" t="s">
        <v>20</v>
      </c>
      <c r="C20" s="31"/>
      <c r="D20" s="31"/>
      <c r="E20" s="31"/>
      <c r="F20" s="31"/>
      <c r="G20" s="32">
        <f>G13-SUM(G14:G19)</f>
        <v>29122504</v>
      </c>
      <c r="H20" s="10" t="s">
        <v>27</v>
      </c>
    </row>
    <row r="21" spans="1:13" ht="18.75" x14ac:dyDescent="0.3">
      <c r="A21" s="3"/>
      <c r="B21" s="29"/>
      <c r="C21" s="29"/>
      <c r="D21" s="29"/>
      <c r="E21" s="33"/>
      <c r="F21" s="33"/>
      <c r="G21" s="33"/>
      <c r="H21" s="33"/>
    </row>
    <row r="22" spans="1:13" ht="18.75" x14ac:dyDescent="0.3">
      <c r="A22" s="3"/>
      <c r="B22" s="57" t="s">
        <v>32</v>
      </c>
      <c r="C22" s="34" t="s">
        <v>35</v>
      </c>
      <c r="D22" s="34"/>
      <c r="E22" s="34"/>
      <c r="F22" s="34"/>
      <c r="G22" s="34"/>
      <c r="H22" s="34"/>
    </row>
    <row r="23" spans="1:13" ht="18.75" x14ac:dyDescent="0.3">
      <c r="B23" s="58"/>
      <c r="C23" s="59" t="s">
        <v>30</v>
      </c>
      <c r="D23" s="59"/>
      <c r="E23" s="59"/>
      <c r="F23" s="59"/>
      <c r="G23" s="59"/>
      <c r="H23" s="59"/>
    </row>
    <row r="24" spans="1:13" ht="18.75" x14ac:dyDescent="0.3">
      <c r="B24" s="58"/>
      <c r="C24" s="58"/>
      <c r="D24" s="58"/>
      <c r="E24" s="58"/>
      <c r="F24" s="58"/>
      <c r="G24" s="58"/>
      <c r="H24" s="58"/>
    </row>
    <row r="25" spans="1:13" ht="18.75" x14ac:dyDescent="0.3">
      <c r="B25" s="58"/>
      <c r="C25" s="58"/>
      <c r="D25" s="58"/>
      <c r="E25" s="58"/>
      <c r="F25" s="58"/>
      <c r="G25" s="58"/>
      <c r="H25" s="58"/>
    </row>
    <row r="26" spans="1:13" ht="18.75" x14ac:dyDescent="0.3">
      <c r="A26" s="3"/>
      <c r="B26" s="29"/>
      <c r="C26" s="29"/>
      <c r="D26" s="29"/>
      <c r="E26" s="1"/>
      <c r="F26" s="1"/>
      <c r="G26" s="1"/>
      <c r="H26" s="1"/>
    </row>
    <row r="27" spans="1:13" ht="18.75" x14ac:dyDescent="0.3">
      <c r="B27" s="60" t="s">
        <v>24</v>
      </c>
      <c r="C27" s="59" t="s">
        <v>31</v>
      </c>
      <c r="D27" s="59"/>
      <c r="E27" s="59"/>
      <c r="F27" s="59"/>
      <c r="G27" s="59"/>
      <c r="H27" s="59"/>
    </row>
    <row r="28" spans="1:13" ht="18.75" x14ac:dyDescent="0.3">
      <c r="B28" s="58"/>
      <c r="C28" s="58"/>
      <c r="D28" s="58"/>
      <c r="E28" s="58"/>
      <c r="F28" s="58"/>
      <c r="G28" s="58"/>
      <c r="H28" s="58"/>
    </row>
    <row r="29" spans="1:13" ht="18.75" x14ac:dyDescent="0.3">
      <c r="B29" s="58"/>
      <c r="C29" s="58"/>
      <c r="D29" s="58"/>
      <c r="E29" s="58"/>
      <c r="F29" s="58"/>
      <c r="G29" s="58"/>
      <c r="H29" s="58"/>
    </row>
    <row r="30" spans="1:13" ht="18.75" x14ac:dyDescent="0.3">
      <c r="B30" s="60" t="s">
        <v>33</v>
      </c>
      <c r="C30" s="58"/>
      <c r="D30" s="58"/>
      <c r="E30" s="58"/>
      <c r="F30" s="58"/>
      <c r="G30" s="58"/>
      <c r="H30" s="58"/>
    </row>
    <row r="31" spans="1:13" ht="18.75" x14ac:dyDescent="0.3">
      <c r="B31" s="60" t="s">
        <v>37</v>
      </c>
      <c r="C31" s="58"/>
      <c r="D31" s="58"/>
      <c r="E31" s="58"/>
      <c r="F31" s="58"/>
      <c r="G31" s="58"/>
      <c r="H31" s="58"/>
    </row>
    <row r="32" spans="1:13" ht="18.75" x14ac:dyDescent="0.3">
      <c r="B32" s="60"/>
      <c r="C32" s="58"/>
      <c r="D32" s="58"/>
      <c r="E32" s="58"/>
      <c r="F32" s="58"/>
      <c r="G32" s="58"/>
      <c r="H32" s="58"/>
    </row>
    <row r="33" spans="2:8" ht="18.75" x14ac:dyDescent="0.3">
      <c r="B33" s="60"/>
      <c r="C33" s="58"/>
      <c r="D33" s="58"/>
      <c r="E33" s="58"/>
      <c r="F33" s="58"/>
      <c r="G33" s="58"/>
      <c r="H33" s="58"/>
    </row>
    <row r="34" spans="2:8" ht="18.75" x14ac:dyDescent="0.3">
      <c r="B34" s="60"/>
      <c r="C34" s="58"/>
      <c r="D34" s="58"/>
      <c r="E34" s="58"/>
      <c r="F34" s="58"/>
      <c r="G34" s="58"/>
      <c r="H34" s="58"/>
    </row>
    <row r="35" spans="2:8" ht="18.75" x14ac:dyDescent="0.3">
      <c r="B35" s="60"/>
      <c r="C35" s="58"/>
      <c r="D35" s="58"/>
      <c r="E35" s="58"/>
      <c r="F35" s="58"/>
      <c r="G35" s="58"/>
      <c r="H35" s="58"/>
    </row>
    <row r="36" spans="2:8" ht="18.75" x14ac:dyDescent="0.3">
      <c r="B36" s="60" t="s">
        <v>34</v>
      </c>
      <c r="C36" s="58"/>
      <c r="D36" s="58"/>
      <c r="E36" s="58"/>
      <c r="F36" s="58"/>
      <c r="G36" s="58"/>
      <c r="H36" s="58"/>
    </row>
  </sheetData>
  <mergeCells count="28">
    <mergeCell ref="C22:H22"/>
    <mergeCell ref="C23:H23"/>
    <mergeCell ref="C27:H27"/>
    <mergeCell ref="B17:F17"/>
    <mergeCell ref="B18:F18"/>
    <mergeCell ref="E21:H21"/>
    <mergeCell ref="A1:B1"/>
    <mergeCell ref="C1:D1"/>
    <mergeCell ref="E1:F1"/>
    <mergeCell ref="G1:H1"/>
    <mergeCell ref="A2:B2"/>
    <mergeCell ref="C2:D2"/>
    <mergeCell ref="E2:F2"/>
    <mergeCell ref="G2:H2"/>
    <mergeCell ref="E26:H26"/>
    <mergeCell ref="B7:F7"/>
    <mergeCell ref="B6:F6"/>
    <mergeCell ref="A3:H3"/>
    <mergeCell ref="A4:H4"/>
    <mergeCell ref="G5:H5"/>
    <mergeCell ref="B8:F8"/>
    <mergeCell ref="B9:F9"/>
    <mergeCell ref="B10:F10"/>
    <mergeCell ref="B11:F11"/>
    <mergeCell ref="B13:F13"/>
    <mergeCell ref="B14:F14"/>
    <mergeCell ref="B16:F16"/>
    <mergeCell ref="B20:F20"/>
  </mergeCells>
  <pageMargins left="0.7" right="0.2" top="0.5" bottom="0.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 CONG khai</vt:lpstr>
      <vt:lpstr>trong ngân sách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2019-06-27T09:46:40Z</cp:lastPrinted>
  <dcterms:created xsi:type="dcterms:W3CDTF">2016-12-27T13:25:17Z</dcterms:created>
  <dcterms:modified xsi:type="dcterms:W3CDTF">2019-06-27T11:45:59Z</dcterms:modified>
</cp:coreProperties>
</file>